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<sst xmlns="http://schemas.openxmlformats.org/spreadsheetml/2006/main" count="16" uniqueCount="15">
  <si>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商品</t>
  </si>
  <si>
    <t>在庫数</t>
  </si>
  <si>
    <t>単価</t>
  </si>
  <si>
    <t>小計</t>
  </si>
  <si>
    <t>限界値</t>
  </si>
  <si>
    <t>判定結果</t>
  </si>
  <si>
    <t>テレビ</t>
  </si>
  <si>
    <t>ステレオ</t>
  </si>
  <si>
    <t>ラジオ</t>
  </si>
  <si>
    <t>電球</t>
  </si>
  <si>
    <t>不足は発注のこと</t>
  </si>
  <si>
    <t>発注数</t>
  </si>
  <si>
    <t>発注予算</t>
  </si>
  <si>
    <t>在庫合計</t>
  </si>
  <si>
    <t>在庫管理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</si>
</sst>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38" fontId="2" fillId="33" borderId="0" xfId="48" applyFont="1" applyFill="1" applyAlignment="1">
      <alignment/>
    </xf>
    <xf numFmtId="38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O15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4" max="14" width="10.625" style="0" bestFit="1" customWidth="1"/>
    <col min="15" max="15" width="9.25390625" style="0" bestFit="1" customWidth="1"/>
  </cols>
  <sheetData>
    <row r="2" ht="13.5">
      <c r="F2" s="4" t="s">
        <v>14</v>
      </c>
    </row>
    <row r="5" spans="7:15" ht="13.5">
      <c r="G5" t="s">
        <v>0</v>
      </c>
      <c r="H5" t="s">
        <v>1</v>
      </c>
      <c r="I5" t="s">
        <v>2</v>
      </c>
      <c r="J5" t="s">
        <v>3</v>
      </c>
      <c r="K5" t="s">
        <v>4</v>
      </c>
      <c r="L5" s="7" t="s">
        <v>5</v>
      </c>
      <c r="M5" t="s">
        <v>11</v>
      </c>
      <c r="N5" t="s">
        <v>12</v>
      </c>
      <c r="O5" t="s">
        <v>10</v>
      </c>
    </row>
    <row r="6" spans="6:14" ht="13.5">
      <c r="F6">
        <v>1</v>
      </c>
      <c r="G6" s="1" t="s">
        <v>6</v>
      </c>
      <c r="H6" s="1">
        <v>45</v>
      </c>
      <c r="I6" s="1">
        <v>230000</v>
      </c>
      <c r="J6" s="1">
        <v>10350000</v>
      </c>
      <c r="K6" s="1">
        <v>20</v>
      </c>
      <c r="L6" s="8" t="str">
        <f>IF(H6&lt;K6,"現状","発注")</f>
        <v>発注</v>
      </c>
      <c r="M6" s="1">
        <f>H6-K6</f>
        <v>25</v>
      </c>
      <c r="N6" s="1">
        <f aca="true" t="shared" si="0" ref="N6:N11">I6*M6</f>
        <v>5750000</v>
      </c>
    </row>
    <row r="7" spans="6:14" ht="13.5">
      <c r="F7">
        <v>2</v>
      </c>
      <c r="G7" s="1" t="s">
        <v>7</v>
      </c>
      <c r="H7" s="1">
        <v>30</v>
      </c>
      <c r="I7" s="1">
        <v>15000</v>
      </c>
      <c r="J7" s="1">
        <v>450000</v>
      </c>
      <c r="K7" s="1">
        <v>10</v>
      </c>
      <c r="L7" s="8" t="str">
        <f>IF(H7&lt;K7,"現状","発注")</f>
        <v>発注</v>
      </c>
      <c r="M7" s="1">
        <f aca="true" t="shared" si="1" ref="M7:M12">H7-K7</f>
        <v>20</v>
      </c>
      <c r="N7" s="1">
        <f t="shared" si="0"/>
        <v>300000</v>
      </c>
    </row>
    <row r="8" spans="6:14" ht="13.5">
      <c r="F8">
        <v>3</v>
      </c>
      <c r="G8" s="1" t="s">
        <v>8</v>
      </c>
      <c r="H8" s="1">
        <v>50</v>
      </c>
      <c r="I8" s="1">
        <v>1000</v>
      </c>
      <c r="J8" s="1">
        <v>50000</v>
      </c>
      <c r="K8" s="1">
        <v>50</v>
      </c>
      <c r="L8" s="8" t="str">
        <f>IF(H8&lt;K8,"現状","発注")</f>
        <v>発注</v>
      </c>
      <c r="M8" s="1">
        <f t="shared" si="1"/>
        <v>0</v>
      </c>
      <c r="N8" s="1">
        <f t="shared" si="0"/>
        <v>0</v>
      </c>
    </row>
    <row r="9" spans="6:14" ht="13.5">
      <c r="F9">
        <v>4</v>
      </c>
      <c r="G9" s="1" t="s">
        <v>9</v>
      </c>
      <c r="H9" s="1">
        <v>100</v>
      </c>
      <c r="I9" s="1">
        <v>60</v>
      </c>
      <c r="J9" s="1">
        <v>6000</v>
      </c>
      <c r="K9" s="1">
        <v>5</v>
      </c>
      <c r="L9" s="8" t="str">
        <f>IF(H9&lt;K9,"現状","発注")</f>
        <v>発注</v>
      </c>
      <c r="M9" s="1">
        <f t="shared" si="1"/>
        <v>95</v>
      </c>
      <c r="N9" s="1">
        <f t="shared" si="0"/>
        <v>5700</v>
      </c>
    </row>
    <row r="10" spans="6:14" ht="13.5">
      <c r="F10">
        <v>5</v>
      </c>
      <c r="G10" s="1"/>
      <c r="H10" s="1"/>
      <c r="I10" s="1"/>
      <c r="J10" s="1">
        <v>0</v>
      </c>
      <c r="K10" s="1"/>
      <c r="L10" s="8" t="str">
        <f>IF(H10&lt;K10,"現状","発注")</f>
        <v>発注</v>
      </c>
      <c r="M10" s="1">
        <f t="shared" si="1"/>
        <v>0</v>
      </c>
      <c r="N10" s="1">
        <f t="shared" si="0"/>
        <v>0</v>
      </c>
    </row>
    <row r="11" spans="7:14" ht="13.5">
      <c r="G11" s="1"/>
      <c r="H11" s="1"/>
      <c r="I11" s="1"/>
      <c r="J11" s="1">
        <v>0</v>
      </c>
      <c r="K11" s="1"/>
      <c r="L11" s="9"/>
      <c r="M11" s="1">
        <f t="shared" si="1"/>
        <v>0</v>
      </c>
      <c r="N11" s="1">
        <f t="shared" si="0"/>
        <v>0</v>
      </c>
    </row>
    <row r="12" spans="7:14" ht="13.5">
      <c r="G12" s="1"/>
      <c r="H12" s="1"/>
      <c r="I12" s="2" t="s">
        <v>13</v>
      </c>
      <c r="J12" s="1">
        <f>SUM(J6:J11)</f>
        <v>10856000</v>
      </c>
      <c r="K12" s="1"/>
      <c r="L12" s="9"/>
      <c r="M12" s="1">
        <f t="shared" si="1"/>
        <v>0</v>
      </c>
      <c r="N12" s="1"/>
    </row>
    <row r="14" spans="13:14" ht="13.5">
      <c r="M14" s="3" t="s">
        <v>12</v>
      </c>
      <c r="N14" s="5">
        <f>SUM(N6:N13)</f>
        <v>6055700</v>
      </c>
    </row>
    <row r="15" ht="13.5">
      <c r="O15" s="6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km</cp:lastModifiedBy>
  <dcterms:created xsi:type="dcterms:W3CDTF">2009-07-20T05:26:20Z</dcterms:created>
  <dcterms:modified xsi:type="dcterms:W3CDTF">2010-03-28T05:20:05Z</dcterms:modified>
  <cp:category/>
  <cp:version/>
  <cp:contentType/>
  <cp:contentStatus/>
</cp:coreProperties>
</file>